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ter\Downloads\"/>
    </mc:Choice>
  </mc:AlternateContent>
  <xr:revisionPtr revIDLastSave="0" documentId="8_{7ECCFA40-2B94-4135-B602-1972EDC723B9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návrh 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8" i="1"/>
  <c r="D12" i="1" l="1"/>
  <c r="B12" i="1"/>
  <c r="B8" i="1"/>
  <c r="E8" i="1" s="1"/>
  <c r="C8" i="1" l="1"/>
  <c r="C12" i="1"/>
  <c r="E12" i="1" l="1"/>
  <c r="B7" i="1"/>
  <c r="E20" i="1" l="1"/>
  <c r="D14" i="1"/>
  <c r="C14" i="1"/>
  <c r="B14" i="1"/>
  <c r="E13" i="1"/>
  <c r="E11" i="1"/>
  <c r="D9" i="1"/>
  <c r="C9" i="1"/>
  <c r="B9" i="1"/>
  <c r="E7" i="1"/>
  <c r="B18" i="1" l="1"/>
  <c r="C18" i="1"/>
  <c r="D18" i="1"/>
  <c r="E14" i="1"/>
  <c r="E9" i="1"/>
</calcChain>
</file>

<file path=xl/sharedStrings.xml><?xml version="1.0" encoding="utf-8"?>
<sst xmlns="http://schemas.openxmlformats.org/spreadsheetml/2006/main" count="22" uniqueCount="22">
  <si>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</si>
  <si>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</si>
  <si>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</si>
  <si>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</si>
  <si>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</si>
  <si>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</si>
  <si>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</si>
  <si>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</si>
  <si>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</si>
  <si>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</si>
  <si>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</si>
  <si>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</si>
  <si>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>Návrh rozpočtu na rok 2026</t>
  </si>
  <si>
    <t>Zveřejněno na úřední desce zřizovatele: 01.12.2025 - 31.12.2025</t>
  </si>
  <si>
    <t>IČO 42727537</t>
  </si>
  <si>
    <t>Schválený rozpočet 2025</t>
  </si>
  <si>
    <t>Očekávané plnění 
k 31.12.2025</t>
  </si>
  <si>
    <t>NÁVRH 
rozpočtu 2026</t>
  </si>
  <si>
    <t>NR 2026 / SR 2025 
(v %)</t>
  </si>
  <si>
    <r>
      <t xml:space="preserve">Zveřejněno na Webu zřizovatele: od 01.12.2025 </t>
    </r>
    <r>
      <rPr>
        <u/>
        <sz val="11"/>
        <color theme="1"/>
        <rFont val="Arial"/>
        <family val="2"/>
        <charset val="238"/>
      </rPr>
      <t>na https://mestodobris.cz/navrhy-rozpoctu-prispevkovych-organizaci/ds-25935/archiv=0&amp;p1=71804</t>
    </r>
  </si>
  <si>
    <t>Základní škola Dobříš, Komenského nám. 35, okres Příbram</t>
  </si>
  <si>
    <t>Zveřejněno na úřední desce organizace: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</si>
</sst>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4" sqref="A24"/>
    </sheetView>
  </sheetViews>
  <sheetFormatPr defaultColWidth="8.88671875" defaultRowHeight="13.8" x14ac:dyDescent="0.25"/>
  <cols>
    <col min="1" max="1" width="43.33203125" style="2" customWidth="1"/>
    <col min="2" max="2" width="18.44140625" style="2" customWidth="1"/>
    <col min="3" max="3" width="15" style="2" customWidth="1"/>
    <col min="4" max="4" width="16.44140625" style="2" customWidth="1"/>
    <col min="5" max="5" width="18.44140625" style="2" bestFit="1" customWidth="1"/>
    <col min="6" max="16384" width="8.88671875" style="2"/>
  </cols>
  <sheetData>
    <row r="1" spans="1:8" x14ac:dyDescent="0.25">
      <c r="A1" s="18" t="s">
        <v>12</v>
      </c>
      <c r="B1" s="18"/>
      <c r="C1" s="18"/>
      <c r="D1" s="18"/>
      <c r="E1" s="18"/>
    </row>
    <row r="2" spans="1:8" x14ac:dyDescent="0.25">
      <c r="A2" s="1" t="s">
        <v>20</v>
      </c>
    </row>
    <row r="3" spans="1:8" x14ac:dyDescent="0.25">
      <c r="A3" s="1" t="s">
        <v>14</v>
      </c>
    </row>
    <row r="6" spans="1:8" s="1" customFormat="1" ht="41.4" x14ac:dyDescent="0.25">
      <c r="A6" s="3" t="s">
        <v>0</v>
      </c>
      <c r="B6" s="4" t="s">
        <v>15</v>
      </c>
      <c r="C6" s="4" t="s">
        <v>16</v>
      </c>
      <c r="D6" s="4" t="s">
        <v>17</v>
      </c>
      <c r="E6" s="4" t="s">
        <v>18</v>
      </c>
      <c r="F6" s="5"/>
      <c r="G6" s="6"/>
      <c r="H6" s="6"/>
    </row>
    <row r="7" spans="1:8" x14ac:dyDescent="0.25">
      <c r="A7" s="7" t="s">
        <v>1</v>
      </c>
      <c r="B7" s="8">
        <f>13398000+151000</f>
        <v>13549000</v>
      </c>
      <c r="C7" s="8">
        <v>13549000</v>
      </c>
      <c r="D7" s="8">
        <v>26181000</v>
      </c>
      <c r="E7" s="9">
        <f>(D7/B7)*100</f>
        <v>193.23197283932393</v>
      </c>
    </row>
    <row r="8" spans="1:8" x14ac:dyDescent="0.25">
      <c r="A8" s="7" t="s">
        <v>2</v>
      </c>
      <c r="B8" s="8">
        <f>65830824+52896+105462+717159</f>
        <v>66706341</v>
      </c>
      <c r="C8" s="8">
        <f>B8</f>
        <v>66706341</v>
      </c>
      <c r="D8" s="8">
        <f>61787002+85000+350000+350000+50000</f>
        <v>62622002</v>
      </c>
      <c r="E8" s="9">
        <f>(D8/B8)*100</f>
        <v>93.877135308620808</v>
      </c>
    </row>
    <row r="9" spans="1:8" x14ac:dyDescent="0.25">
      <c r="A9" s="10" t="s">
        <v>3</v>
      </c>
      <c r="B9" s="11">
        <f>SUM(B7:B8)</f>
        <v>80255341</v>
      </c>
      <c r="C9" s="11">
        <f>SUM(C7:C8)</f>
        <v>80255341</v>
      </c>
      <c r="D9" s="11">
        <f>SUM(D7:D8)</f>
        <v>88803002</v>
      </c>
      <c r="E9" s="12">
        <f t="shared" ref="E9:E20" si="0">(D9/B9)*100</f>
        <v>110.65058212138182</v>
      </c>
    </row>
    <row r="10" spans="1:8" x14ac:dyDescent="0.25">
      <c r="A10" s="7" t="s">
        <v>4</v>
      </c>
      <c r="B10" s="8">
        <v>8278000</v>
      </c>
      <c r="C10" s="8">
        <v>8278000</v>
      </c>
      <c r="D10" s="8">
        <v>18622000</v>
      </c>
      <c r="E10" s="9">
        <f>(D10/B10)*100</f>
        <v>224.9577192558589</v>
      </c>
    </row>
    <row r="11" spans="1:8" x14ac:dyDescent="0.25">
      <c r="A11" s="7" t="s">
        <v>5</v>
      </c>
      <c r="B11" s="8">
        <v>200000</v>
      </c>
      <c r="C11" s="8">
        <v>200000</v>
      </c>
      <c r="D11" s="8">
        <v>204000</v>
      </c>
      <c r="E11" s="9">
        <f>(D11/B11)*100</f>
        <v>102</v>
      </c>
    </row>
    <row r="12" spans="1:8" x14ac:dyDescent="0.25">
      <c r="A12" s="7" t="s">
        <v>6</v>
      </c>
      <c r="B12" s="8">
        <f>65830824+52896+105462+717159</f>
        <v>66706341</v>
      </c>
      <c r="C12" s="8">
        <f>B12</f>
        <v>66706341</v>
      </c>
      <c r="D12" s="8">
        <f>D8</f>
        <v>62622002</v>
      </c>
      <c r="E12" s="9">
        <f>(D12/B12)*100</f>
        <v>93.877135308620808</v>
      </c>
    </row>
    <row r="13" spans="1:8" x14ac:dyDescent="0.25">
      <c r="A13" s="7" t="s">
        <v>7</v>
      </c>
      <c r="B13" s="8">
        <v>5271000</v>
      </c>
      <c r="C13" s="8">
        <v>5271000</v>
      </c>
      <c r="D13" s="8">
        <v>7559000</v>
      </c>
      <c r="E13" s="9">
        <f t="shared" si="0"/>
        <v>143.40732308859799</v>
      </c>
    </row>
    <row r="14" spans="1:8" s="1" customFormat="1" x14ac:dyDescent="0.25">
      <c r="A14" s="10" t="s">
        <v>8</v>
      </c>
      <c r="B14" s="11">
        <f>B10+B12+B13</f>
        <v>80255341</v>
      </c>
      <c r="C14" s="11">
        <f>C10+C12+C13</f>
        <v>80255341</v>
      </c>
      <c r="D14" s="11">
        <f>D10+D12+D13</f>
        <v>88803002</v>
      </c>
      <c r="E14" s="12">
        <f t="shared" si="0"/>
        <v>110.65058212138182</v>
      </c>
    </row>
    <row r="15" spans="1:8" s="1" customFormat="1" x14ac:dyDescent="0.25">
      <c r="A15" s="15"/>
      <c r="B15" s="16"/>
      <c r="C15" s="16"/>
      <c r="D15" s="16"/>
      <c r="E15" s="17"/>
    </row>
    <row r="16" spans="1:8" x14ac:dyDescent="0.25">
      <c r="A16" s="13" t="s">
        <v>9</v>
      </c>
      <c r="B16" s="8">
        <v>0</v>
      </c>
      <c r="C16" s="8">
        <v>0</v>
      </c>
      <c r="D16" s="8">
        <v>0</v>
      </c>
      <c r="E16" s="9">
        <v>0</v>
      </c>
    </row>
    <row r="17" spans="1:5" x14ac:dyDescent="0.25">
      <c r="A17" s="15"/>
      <c r="B17" s="16"/>
      <c r="C17" s="16"/>
      <c r="D17" s="16"/>
      <c r="E17" s="17"/>
    </row>
    <row r="18" spans="1:5" x14ac:dyDescent="0.25">
      <c r="A18" s="13" t="s">
        <v>10</v>
      </c>
      <c r="B18" s="8">
        <f>B14-B9</f>
        <v>0</v>
      </c>
      <c r="C18" s="8">
        <f t="shared" ref="C18:D18" si="1">C14-C9</f>
        <v>0</v>
      </c>
      <c r="D18" s="8">
        <f t="shared" si="1"/>
        <v>0</v>
      </c>
      <c r="E18" s="9">
        <v>0</v>
      </c>
    </row>
    <row r="19" spans="1:5" x14ac:dyDescent="0.25">
      <c r="A19" s="15"/>
      <c r="B19" s="16"/>
      <c r="C19" s="16"/>
      <c r="D19" s="16"/>
      <c r="E19" s="17"/>
    </row>
    <row r="20" spans="1:5" ht="27.6" x14ac:dyDescent="0.25">
      <c r="A20" s="14" t="s">
        <v>11</v>
      </c>
      <c r="B20" s="8">
        <v>1710000</v>
      </c>
      <c r="C20" s="8">
        <v>1710000</v>
      </c>
      <c r="D20" s="8">
        <v>8522600</v>
      </c>
      <c r="E20" s="9">
        <f t="shared" si="0"/>
        <v>498.39766081871346</v>
      </c>
    </row>
    <row r="23" spans="1:5" x14ac:dyDescent="0.25">
      <c r="A23" s="2" t="s">
        <v>21</v>
      </c>
    </row>
    <row r="24" spans="1:5" x14ac:dyDescent="0.25">
      <c r="A24" s="2" t="s">
        <v>13</v>
      </c>
    </row>
    <row r="25" spans="1:5" x14ac:dyDescent="0.25">
      <c r="A25" s="2" t="s">
        <v>19</v>
      </c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kater</cp:lastModifiedBy>
  <cp:lastPrinted>2025-11-04T07:28:32Z</cp:lastPrinted>
  <dcterms:created xsi:type="dcterms:W3CDTF">2024-11-25T11:35:54Z</dcterms:created>
  <dcterms:modified xsi:type="dcterms:W3CDTF">2025-11-26T19:39:24Z</dcterms:modified>
</cp:coreProperties>
</file>